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1790" windowHeight="55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" i="1" l="1"/>
  <c r="H4" i="1" s="1"/>
  <c r="I4" i="1" s="1"/>
  <c r="E8" i="1"/>
  <c r="H8" i="1" s="1"/>
  <c r="I8" i="1" s="1"/>
  <c r="E7" i="1"/>
  <c r="H7" i="1" s="1"/>
  <c r="I7" i="1" s="1"/>
  <c r="E6" i="1"/>
  <c r="H6" i="1" s="1"/>
  <c r="I6" i="1" s="1"/>
  <c r="E5" i="1"/>
  <c r="H5" i="1" s="1"/>
  <c r="I5" i="1" s="1"/>
</calcChain>
</file>

<file path=xl/sharedStrings.xml><?xml version="1.0" encoding="utf-8"?>
<sst xmlns="http://schemas.openxmlformats.org/spreadsheetml/2006/main" count="34" uniqueCount="33">
  <si>
    <t>Position</t>
  </si>
  <si>
    <t>longitude</t>
  </si>
  <si>
    <t>latitude</t>
  </si>
  <si>
    <t>Altitude (m)</t>
  </si>
  <si>
    <t>δ</t>
  </si>
  <si>
    <t>lat</t>
  </si>
  <si>
    <t>arc sin δ</t>
  </si>
  <si>
    <t>Hydra</t>
  </si>
  <si>
    <t>Leo</t>
  </si>
  <si>
    <t>Vela</t>
  </si>
  <si>
    <t>Solution to Team Competition</t>
  </si>
  <si>
    <r>
      <t>110</t>
    </r>
    <r>
      <rPr>
        <sz val="12"/>
        <color theme="1"/>
        <rFont val="Times New Roman"/>
        <family val="1"/>
      </rPr>
      <t>°</t>
    </r>
    <r>
      <rPr>
        <sz val="12"/>
        <color theme="1"/>
        <rFont val="Calibri"/>
        <family val="2"/>
        <scheme val="minor"/>
      </rPr>
      <t xml:space="preserve"> 12´ 16.52″</t>
    </r>
  </si>
  <si>
    <r>
      <t>-7</t>
    </r>
    <r>
      <rPr>
        <sz val="12"/>
        <color theme="1"/>
        <rFont val="Times New Roman"/>
        <family val="1"/>
      </rPr>
      <t>°</t>
    </r>
    <r>
      <rPr>
        <sz val="12"/>
        <color theme="1"/>
        <rFont val="Calibri"/>
        <family val="2"/>
        <scheme val="minor"/>
      </rPr>
      <t xml:space="preserve"> 36´ 30.10″</t>
    </r>
  </si>
  <si>
    <r>
      <t>110</t>
    </r>
    <r>
      <rPr>
        <sz val="12"/>
        <color theme="1"/>
        <rFont val="Times New Roman"/>
        <family val="1"/>
      </rPr>
      <t>°</t>
    </r>
    <r>
      <rPr>
        <sz val="12"/>
        <color theme="1"/>
        <rFont val="Calibri"/>
        <family val="2"/>
        <scheme val="minor"/>
      </rPr>
      <t xml:space="preserve"> 12´ 16.69″</t>
    </r>
  </si>
  <si>
    <r>
      <t>-7</t>
    </r>
    <r>
      <rPr>
        <sz val="12"/>
        <color theme="1"/>
        <rFont val="Times New Roman"/>
        <family val="1"/>
      </rPr>
      <t>°</t>
    </r>
    <r>
      <rPr>
        <sz val="12"/>
        <color theme="1"/>
        <rFont val="Calibri"/>
        <family val="2"/>
        <scheme val="minor"/>
      </rPr>
      <t xml:space="preserve"> 36´ 29.80″</t>
    </r>
  </si>
  <si>
    <r>
      <t>110</t>
    </r>
    <r>
      <rPr>
        <sz val="12"/>
        <color theme="1"/>
        <rFont val="Times New Roman"/>
        <family val="1"/>
      </rPr>
      <t>°</t>
    </r>
    <r>
      <rPr>
        <sz val="12"/>
        <color theme="1"/>
        <rFont val="Calibri"/>
        <family val="2"/>
        <scheme val="minor"/>
      </rPr>
      <t xml:space="preserve"> 12´ 16.82″</t>
    </r>
  </si>
  <si>
    <r>
      <t>-7</t>
    </r>
    <r>
      <rPr>
        <sz val="12"/>
        <color theme="1"/>
        <rFont val="Times New Roman"/>
        <family val="1"/>
      </rPr>
      <t>°</t>
    </r>
    <r>
      <rPr>
        <sz val="12"/>
        <color theme="1"/>
        <rFont val="Calibri"/>
        <family val="2"/>
        <scheme val="minor"/>
      </rPr>
      <t xml:space="preserve"> 36´ 29.62″</t>
    </r>
  </si>
  <si>
    <r>
      <t>110</t>
    </r>
    <r>
      <rPr>
        <sz val="12"/>
        <color theme="1"/>
        <rFont val="Times New Roman"/>
        <family val="1"/>
      </rPr>
      <t>°</t>
    </r>
    <r>
      <rPr>
        <sz val="12"/>
        <color theme="1"/>
        <rFont val="Calibri"/>
        <family val="2"/>
        <scheme val="minor"/>
      </rPr>
      <t xml:space="preserve"> 12´ 16.65″</t>
    </r>
  </si>
  <si>
    <r>
      <t>-7</t>
    </r>
    <r>
      <rPr>
        <sz val="12"/>
        <color theme="1"/>
        <rFont val="Times New Roman"/>
        <family val="1"/>
      </rPr>
      <t>°</t>
    </r>
    <r>
      <rPr>
        <sz val="12"/>
        <color theme="1"/>
        <rFont val="Calibri"/>
        <family val="2"/>
        <scheme val="minor"/>
      </rPr>
      <t xml:space="preserve"> 36´ 28.85″</t>
    </r>
  </si>
  <si>
    <r>
      <t>110</t>
    </r>
    <r>
      <rPr>
        <sz val="12"/>
        <color theme="1"/>
        <rFont val="Times New Roman"/>
        <family val="1"/>
      </rPr>
      <t>°</t>
    </r>
    <r>
      <rPr>
        <sz val="12"/>
        <color theme="1"/>
        <rFont val="Calibri"/>
        <family val="2"/>
        <scheme val="minor"/>
      </rPr>
      <t xml:space="preserve"> 12´ 16.54″</t>
    </r>
  </si>
  <si>
    <r>
      <t>-7</t>
    </r>
    <r>
      <rPr>
        <sz val="12"/>
        <color theme="1"/>
        <rFont val="Times New Roman"/>
        <family val="1"/>
      </rPr>
      <t>°</t>
    </r>
    <r>
      <rPr>
        <sz val="12"/>
        <color theme="1"/>
        <rFont val="Calibri"/>
        <family val="2"/>
        <scheme val="minor"/>
      </rPr>
      <t xml:space="preserve"> 36´ 28.26″</t>
    </r>
  </si>
  <si>
    <t xml:space="preserve">Object </t>
  </si>
  <si>
    <t>Regulus</t>
  </si>
  <si>
    <t>Constellation</t>
  </si>
  <si>
    <t>Leo Minor</t>
  </si>
  <si>
    <t>gamma-Leo</t>
  </si>
  <si>
    <t>h (deg)</t>
  </si>
  <si>
    <r>
      <t>A</t>
    </r>
    <r>
      <rPr>
        <b/>
        <vertAlign val="subscript"/>
        <sz val="12"/>
        <color theme="1"/>
        <rFont val="Calibri"/>
        <family val="2"/>
        <scheme val="minor"/>
      </rPr>
      <t>z (deg)</t>
    </r>
  </si>
  <si>
    <t>Catatan:</t>
  </si>
  <si>
    <t>- Lengkapi tabel ini dengan entry data lokasi pengamat yang diukur dengan GPS (45 lokasi)</t>
  </si>
  <si>
    <t xml:space="preserve">- Masukkan hasil pengukuran sudut elevasi dan Azimuth </t>
  </si>
  <si>
    <t>- Hitung deklinasi dengan rumus yang sudah diberikan</t>
  </si>
  <si>
    <t>- Gunakan peta bintang untuk menentukan rasi dan obyek yang terkait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</si>
</sst>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2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6" fillId="0" borderId="0" xfId="0" applyFont="1"/>
    <xf numFmtId="0" fontId="2" fillId="0" borderId="4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0" xfId="0" applyFont="1"/>
    <xf numFmtId="0" fontId="1" fillId="0" borderId="0" xfId="0" quotePrefix="1" applyFont="1"/>
    <xf numFmtId="0" fontId="2" fillId="0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7" xfId="0" applyBorder="1"/>
    <xf numFmtId="44" fontId="1" fillId="0" borderId="1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4"/>
  <sheetViews>
    <sheetView tabSelected="1" topLeftCell="A8" workbookViewId="0">
      <selection activeCell="I8" sqref="I8"/>
    </sheetView>
  </sheetViews>
  <sheetFormatPr defaultRowHeight="15" x14ac:dyDescent="0.25"/>
  <cols>
    <col min="2" max="2" width="18.7109375" customWidth="1"/>
    <col min="3" max="3" width="19.28515625" customWidth="1"/>
    <col min="4" max="4" width="10.5703125" customWidth="1"/>
    <col min="5" max="5" width="12.42578125" customWidth="1"/>
    <col min="6" max="6" width="10.85546875" customWidth="1"/>
    <col min="8" max="8" width="9.7109375" customWidth="1"/>
    <col min="9" max="9" width="16.5703125" customWidth="1"/>
    <col min="10" max="10" width="18.85546875" customWidth="1"/>
    <col min="11" max="11" width="25.7109375" customWidth="1"/>
  </cols>
  <sheetData>
    <row r="2" spans="1:11" ht="18.75" x14ac:dyDescent="0.3">
      <c r="A2" s="10" t="s">
        <v>10</v>
      </c>
    </row>
    <row r="3" spans="1:11" ht="31.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5</v>
      </c>
      <c r="F3" s="2" t="s">
        <v>26</v>
      </c>
      <c r="G3" s="2" t="s">
        <v>27</v>
      </c>
      <c r="H3" s="3" t="s">
        <v>4</v>
      </c>
      <c r="I3" s="3" t="s">
        <v>6</v>
      </c>
      <c r="J3" s="11" t="s">
        <v>23</v>
      </c>
      <c r="K3" s="2" t="s">
        <v>21</v>
      </c>
    </row>
    <row r="4" spans="1:11" ht="15.75" x14ac:dyDescent="0.25">
      <c r="A4" s="4">
        <v>1</v>
      </c>
      <c r="B4" s="5" t="s">
        <v>11</v>
      </c>
      <c r="C4" s="5" t="s">
        <v>12</v>
      </c>
      <c r="D4" s="5">
        <v>264</v>
      </c>
      <c r="E4" s="6">
        <f>-((30.1/3600)+(36/60)+7)</f>
        <v>-7.6083611111111109</v>
      </c>
      <c r="F4" s="14">
        <v>21.5</v>
      </c>
      <c r="G4" s="14">
        <v>74.5</v>
      </c>
      <c r="H4" s="6">
        <f>SIN(E4*PI()/180)*SIN(F4*PI()/180)+COS(E4*PI()/180)*COS(F4*PI()/180)*COS(G4*PI()/180)</f>
        <v>0.19792913954824384</v>
      </c>
      <c r="I4" s="6">
        <f>ASIN(H4)*180/PI()</f>
        <v>11.415886808888638</v>
      </c>
      <c r="J4" s="12" t="s">
        <v>8</v>
      </c>
      <c r="K4" s="20" t="s">
        <v>22</v>
      </c>
    </row>
    <row r="5" spans="1:11" ht="15.75" x14ac:dyDescent="0.25">
      <c r="A5" s="7">
        <v>2</v>
      </c>
      <c r="B5" s="8" t="s">
        <v>13</v>
      </c>
      <c r="C5" s="8" t="s">
        <v>14</v>
      </c>
      <c r="D5" s="8">
        <v>264</v>
      </c>
      <c r="E5" s="9">
        <f>-((29.8/3600)+(36/60)+7)</f>
        <v>-7.6082777777777775</v>
      </c>
      <c r="F5" s="15">
        <v>22</v>
      </c>
      <c r="G5" s="15">
        <v>98</v>
      </c>
      <c r="H5" s="9">
        <f t="shared" ref="H5:H8" si="0">SIN(E5*PI()/180)*SIN(F5*PI()/180)+COS(E5*PI()/180)*COS(F5*PI()/180)*COS(G5*PI()/180)</f>
        <v>-0.17750080783083397</v>
      </c>
      <c r="I5" s="9">
        <f t="shared" ref="I5:I8" si="1">ASIN(H5)*180/PI()</f>
        <v>-10.224222643975395</v>
      </c>
      <c r="J5" s="13" t="s">
        <v>7</v>
      </c>
      <c r="K5" s="19"/>
    </row>
    <row r="6" spans="1:11" ht="15.75" x14ac:dyDescent="0.25">
      <c r="A6" s="7">
        <v>3</v>
      </c>
      <c r="B6" s="8" t="s">
        <v>15</v>
      </c>
      <c r="C6" s="8" t="s">
        <v>16</v>
      </c>
      <c r="D6" s="8">
        <v>264</v>
      </c>
      <c r="E6" s="9">
        <f>-((29.62/3600)+(36/60)+7)</f>
        <v>-7.6082277777777776</v>
      </c>
      <c r="F6" s="15">
        <v>20.5</v>
      </c>
      <c r="G6" s="15">
        <v>45.5</v>
      </c>
      <c r="H6" s="9">
        <f t="shared" si="0"/>
        <v>0.60437553428595381</v>
      </c>
      <c r="I6" s="9">
        <f t="shared" si="1"/>
        <v>37.183919173755903</v>
      </c>
      <c r="J6" s="13" t="s">
        <v>24</v>
      </c>
      <c r="K6" s="19"/>
    </row>
    <row r="7" spans="1:11" ht="15.75" x14ac:dyDescent="0.25">
      <c r="A7" s="7">
        <v>4</v>
      </c>
      <c r="B7" s="8" t="s">
        <v>17</v>
      </c>
      <c r="C7" s="8" t="s">
        <v>18</v>
      </c>
      <c r="D7" s="8">
        <v>265</v>
      </c>
      <c r="E7" s="9">
        <f>-((28.85/3600)+(36/60)+7)</f>
        <v>-7.6080138888888893</v>
      </c>
      <c r="F7" s="15">
        <v>22</v>
      </c>
      <c r="G7" s="15">
        <v>62.5</v>
      </c>
      <c r="H7" s="9">
        <f t="shared" si="0"/>
        <v>0.37476103001818878</v>
      </c>
      <c r="I7" s="9">
        <f t="shared" si="1"/>
        <v>22.009543806516817</v>
      </c>
      <c r="J7" s="13" t="s">
        <v>8</v>
      </c>
      <c r="K7" s="19" t="s">
        <v>25</v>
      </c>
    </row>
    <row r="8" spans="1:11" ht="15.75" x14ac:dyDescent="0.25">
      <c r="A8" s="7">
        <v>5</v>
      </c>
      <c r="B8" s="8" t="s">
        <v>19</v>
      </c>
      <c r="C8" s="8" t="s">
        <v>20</v>
      </c>
      <c r="D8" s="8">
        <v>264</v>
      </c>
      <c r="E8" s="9">
        <f>-((28.26/3600)+(36/60)+7)</f>
        <v>-7.60785</v>
      </c>
      <c r="F8" s="15">
        <v>19.5</v>
      </c>
      <c r="G8" s="15">
        <v>135.5</v>
      </c>
      <c r="H8" s="9">
        <f t="shared" si="0"/>
        <v>-0.71061456113352583</v>
      </c>
      <c r="I8" s="21">
        <f t="shared" si="1"/>
        <v>-45.284939731931203</v>
      </c>
      <c r="J8" s="13" t="s">
        <v>9</v>
      </c>
      <c r="K8" s="19"/>
    </row>
    <row r="9" spans="1:11" ht="15.75" x14ac:dyDescent="0.25">
      <c r="A9" s="18">
        <v>6</v>
      </c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 ht="15.75" x14ac:dyDescent="0.25">
      <c r="A10" s="18">
        <v>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ht="15.75" x14ac:dyDescent="0.25">
      <c r="A11" s="18">
        <v>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" ht="15.75" x14ac:dyDescent="0.25">
      <c r="A12" s="18">
        <v>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 ht="15.75" x14ac:dyDescent="0.25">
      <c r="A13" s="18">
        <v>10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 ht="15.75" x14ac:dyDescent="0.25">
      <c r="A14" s="18">
        <v>11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1" ht="15.75" x14ac:dyDescent="0.25">
      <c r="A15" s="18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 ht="15.75" x14ac:dyDescent="0.25">
      <c r="A16" s="18">
        <v>13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ht="15.75" x14ac:dyDescent="0.25">
      <c r="A17" s="18">
        <v>14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15.75" x14ac:dyDescent="0.25">
      <c r="A18" s="18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20" spans="1:11" ht="15.75" x14ac:dyDescent="0.25">
      <c r="A20" s="16" t="s">
        <v>28</v>
      </c>
    </row>
    <row r="21" spans="1:11" ht="15.75" x14ac:dyDescent="0.25">
      <c r="A21" s="17" t="s">
        <v>29</v>
      </c>
    </row>
    <row r="22" spans="1:11" ht="15.75" x14ac:dyDescent="0.25">
      <c r="A22" s="17" t="s">
        <v>30</v>
      </c>
    </row>
    <row r="23" spans="1:11" ht="15.75" x14ac:dyDescent="0.25">
      <c r="A23" s="17" t="s">
        <v>31</v>
      </c>
    </row>
    <row r="24" spans="1:11" ht="15.75" x14ac:dyDescent="0.25">
      <c r="A24" s="17" t="s">
        <v>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taufiq</dc:creator>
  <cp:lastModifiedBy>HP</cp:lastModifiedBy>
  <dcterms:created xsi:type="dcterms:W3CDTF">2015-07-13T03:00:45Z</dcterms:created>
  <dcterms:modified xsi:type="dcterms:W3CDTF">2015-07-30T11:07:30Z</dcterms:modified>
</cp:coreProperties>
</file>